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715" windowHeight="10545"/>
  </bookViews>
  <sheets>
    <sheet name="IIH-ENERO-JULIO-13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N10" i="1"/>
  <c r="F11" i="1"/>
  <c r="J11" i="1"/>
  <c r="N11" i="1"/>
  <c r="F12" i="1"/>
  <c r="J12" i="1"/>
  <c r="N12" i="1"/>
  <c r="F14" i="1"/>
  <c r="J14" i="1"/>
  <c r="N14" i="1"/>
  <c r="F15" i="1"/>
  <c r="J15" i="1"/>
  <c r="N15" i="1"/>
  <c r="E29" i="1"/>
  <c r="I29" i="1"/>
  <c r="L29" i="1"/>
  <c r="O29" i="1"/>
  <c r="E30" i="1"/>
  <c r="I30" i="1"/>
  <c r="L30" i="1"/>
  <c r="O30" i="1"/>
  <c r="E31" i="1"/>
  <c r="I31" i="1"/>
  <c r="L31" i="1"/>
  <c r="O31" i="1"/>
  <c r="E32" i="1"/>
  <c r="I32" i="1"/>
  <c r="L32" i="1"/>
  <c r="O32" i="1"/>
  <c r="E33" i="1"/>
  <c r="I33" i="1"/>
  <c r="L33" i="1"/>
  <c r="O33" i="1"/>
  <c r="E34" i="1"/>
  <c r="I34" i="1"/>
  <c r="L34" i="1"/>
  <c r="O34" i="1"/>
  <c r="W38" i="1"/>
  <c r="V41" i="1"/>
  <c r="T42" i="1"/>
  <c r="X42" i="1"/>
  <c r="Y42" i="1"/>
  <c r="U49" i="1"/>
</calcChain>
</file>

<file path=xl/sharedStrings.xml><?xml version="1.0" encoding="utf-8"?>
<sst xmlns="http://schemas.openxmlformats.org/spreadsheetml/2006/main" count="83" uniqueCount="51">
  <si>
    <t>JULIO</t>
  </si>
  <si>
    <t>JUNIO</t>
  </si>
  <si>
    <t>MAYO</t>
  </si>
  <si>
    <t>ABRIL</t>
  </si>
  <si>
    <t>MARZO</t>
  </si>
  <si>
    <t>FEBRERO</t>
  </si>
  <si>
    <t>ENERO</t>
  </si>
  <si>
    <t>h/g x 100</t>
  </si>
  <si>
    <t>h</t>
  </si>
  <si>
    <t>g</t>
  </si>
  <si>
    <t>f/e x 100</t>
  </si>
  <si>
    <t>f</t>
  </si>
  <si>
    <t>e</t>
  </si>
  <si>
    <t>d/c x 1000</t>
  </si>
  <si>
    <t>d</t>
  </si>
  <si>
    <t>c</t>
  </si>
  <si>
    <t>b/a x 1000</t>
  </si>
  <si>
    <t>b</t>
  </si>
  <si>
    <t>a</t>
  </si>
  <si>
    <t>Tasa</t>
  </si>
  <si>
    <t>N°  IHO</t>
  </si>
  <si>
    <t>N° de pacientes vigilados</t>
  </si>
  <si>
    <t>Tasa de ITU</t>
  </si>
  <si>
    <t>N° ITU asociado a CUP</t>
  </si>
  <si>
    <t>N° días exposición con CUP</t>
  </si>
  <si>
    <t>Histerectomia</t>
  </si>
  <si>
    <t>Mastectomia</t>
  </si>
  <si>
    <t>Catéter Urinario permanente (CUP)</t>
  </si>
  <si>
    <t>SERVICIO DE CIRUGIA</t>
  </si>
  <si>
    <t>SERVICIO DE MEDICINA</t>
  </si>
  <si>
    <t>MES</t>
  </si>
  <si>
    <t>ENERO-JUNIO 2013</t>
  </si>
  <si>
    <t xml:space="preserve">   Vigilancia en el servicio de  Medicina y Cirugia-INEN</t>
  </si>
  <si>
    <t>ITU: Infección del Tracto Urinario</t>
  </si>
  <si>
    <t>ITS: Infección del Torrente sanguineo</t>
  </si>
  <si>
    <t xml:space="preserve"> FEBRERO</t>
  </si>
  <si>
    <t>f/e x 1000</t>
  </si>
  <si>
    <t>VMI</t>
  </si>
  <si>
    <t>SF</t>
  </si>
  <si>
    <t>CVC</t>
  </si>
  <si>
    <t>Tasa de Neumonía</t>
  </si>
  <si>
    <t>N° Neumonías asociado a VM</t>
  </si>
  <si>
    <t>N° días exposición con VM</t>
  </si>
  <si>
    <t>Tasa de ITS</t>
  </si>
  <si>
    <t>N°  ITS asociado a CVC</t>
  </si>
  <si>
    <t>N° días exposición con CVC</t>
  </si>
  <si>
    <t>Ventilador Mecánico (VM)</t>
  </si>
  <si>
    <t>Catéter venoso Central (CVC)</t>
  </si>
  <si>
    <t xml:space="preserve">   Vigilancia en el servicio de UCI-INEN</t>
  </si>
  <si>
    <t>COMITÉ DE CONTROL Y PREVENCIÓN DE INFECCIONES INTRAHOSPITALARIAS</t>
  </si>
  <si>
    <t>INSTITUTO NACIONAL DE ENFERMEDADES NEOPLASICAS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</si>
</sst>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</font>
    <font>
      <sz val="10"/>
      <name val="Arial"/>
    </font>
    <font>
      <b/>
      <sz val="8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2"/>
      <name val="Arial"/>
      <family val="2"/>
    </font>
    <font>
      <sz val="8"/>
      <color indexed="10"/>
      <name val="Calibri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1"/>
      <color indexed="8"/>
      <name val="Calibri"/>
      <family val="2"/>
    </font>
    <font>
      <sz val="8"/>
      <name val="Arial"/>
    </font>
    <font>
      <sz val="11"/>
      <name val="Arial"/>
    </font>
    <font>
      <b/>
      <sz val="14"/>
      <name val="Arial"/>
      <family val="2"/>
    </font>
    <font>
      <sz val="14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3" fillId="0" borderId="0"/>
    <xf numFmtId="0" fontId="1" fillId="0" borderId="0"/>
    <xf numFmtId="0" fontId="1" fillId="0" borderId="0"/>
    <xf numFmtId="0" fontId="17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7" borderId="0" applyNumberFormat="0" applyBorder="0" applyAlignment="0" applyProtection="0"/>
    <xf numFmtId="0" fontId="24" fillId="19" borderId="37" applyNumberFormat="0" applyAlignment="0" applyProtection="0"/>
    <xf numFmtId="0" fontId="25" fillId="20" borderId="38" applyNumberFormat="0" applyAlignment="0" applyProtection="0"/>
    <xf numFmtId="0" fontId="26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8" fillId="10" borderId="37" applyNumberFormat="0" applyAlignment="0" applyProtection="0"/>
    <xf numFmtId="0" fontId="29" fillId="6" borderId="0" applyNumberFormat="0" applyBorder="0" applyAlignment="0" applyProtection="0"/>
    <xf numFmtId="0" fontId="30" fillId="25" borderId="0" applyNumberFormat="0" applyBorder="0" applyAlignment="0" applyProtection="0"/>
    <xf numFmtId="0" fontId="1" fillId="0" borderId="0"/>
    <xf numFmtId="0" fontId="1" fillId="0" borderId="0"/>
    <xf numFmtId="0" fontId="1" fillId="26" borderId="40" applyNumberFormat="0" applyFont="0" applyAlignment="0" applyProtection="0"/>
    <xf numFmtId="0" fontId="31" fillId="19" borderId="41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2" applyNumberFormat="0" applyFill="0" applyAlignment="0" applyProtection="0"/>
    <xf numFmtId="0" fontId="35" fillId="0" borderId="43" applyNumberFormat="0" applyFill="0" applyAlignment="0" applyProtection="0"/>
    <xf numFmtId="0" fontId="27" fillId="0" borderId="4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45" applyNumberFormat="0" applyFill="0" applyAlignment="0" applyProtection="0"/>
  </cellStyleXfs>
  <cellXfs count="143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3" borderId="0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0" fillId="0" borderId="1" xfId="0" applyBorder="1"/>
    <xf numFmtId="0" fontId="0" fillId="2" borderId="2" xfId="0" applyFill="1" applyBorder="1"/>
    <xf numFmtId="2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3" borderId="0" xfId="2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0" fillId="0" borderId="3" xfId="0" applyBorder="1"/>
    <xf numFmtId="0" fontId="0" fillId="2" borderId="4" xfId="0" applyFill="1" applyBorder="1"/>
    <xf numFmtId="2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3" borderId="0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left" vertical="center"/>
    </xf>
    <xf numFmtId="2" fontId="0" fillId="0" borderId="0" xfId="0" applyNumberFormat="1" applyBorder="1"/>
    <xf numFmtId="2" fontId="0" fillId="0" borderId="0" xfId="0" applyNumberFormat="1"/>
    <xf numFmtId="2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3" borderId="8" xfId="2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2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2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  <xf numFmtId="2" fontId="4" fillId="3" borderId="20" xfId="2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2" fontId="4" fillId="0" borderId="11" xfId="0" applyNumberFormat="1" applyFont="1" applyBorder="1" applyAlignment="1">
      <alignment horizontal="center" vertical="center"/>
    </xf>
    <xf numFmtId="2" fontId="4" fillId="3" borderId="14" xfId="2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2" fontId="4" fillId="0" borderId="11" xfId="3" applyNumberFormat="1" applyFont="1" applyFill="1" applyBorder="1" applyAlignment="1">
      <alignment horizontal="center" vertical="center"/>
    </xf>
    <xf numFmtId="0" fontId="4" fillId="0" borderId="12" xfId="3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/>
    </xf>
    <xf numFmtId="2" fontId="4" fillId="0" borderId="14" xfId="3" applyNumberFormat="1" applyFont="1" applyFill="1" applyBorder="1" applyAlignment="1">
      <alignment horizontal="center" vertical="center"/>
    </xf>
    <xf numFmtId="0" fontId="4" fillId="0" borderId="15" xfId="3" applyNumberFormat="1" applyFont="1" applyFill="1" applyBorder="1" applyAlignment="1">
      <alignment horizontal="center" vertical="center"/>
    </xf>
    <xf numFmtId="0" fontId="4" fillId="0" borderId="16" xfId="3" applyFont="1" applyBorder="1"/>
    <xf numFmtId="0" fontId="5" fillId="0" borderId="18" xfId="0" applyFont="1" applyBorder="1"/>
    <xf numFmtId="0" fontId="5" fillId="0" borderId="0" xfId="0" applyFont="1" applyBorder="1"/>
    <xf numFmtId="2" fontId="4" fillId="0" borderId="20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16" fillId="0" borderId="5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4" fillId="0" borderId="12" xfId="4" applyNumberFormat="1" applyFont="1" applyFill="1" applyBorder="1" applyAlignment="1">
      <alignment horizontal="center" vertical="center"/>
    </xf>
    <xf numFmtId="0" fontId="4" fillId="0" borderId="13" xfId="4" applyNumberFormat="1" applyFont="1" applyFill="1" applyBorder="1" applyAlignment="1">
      <alignment horizontal="center" vertical="center"/>
    </xf>
    <xf numFmtId="2" fontId="4" fillId="0" borderId="11" xfId="4" applyNumberFormat="1" applyFont="1" applyFill="1" applyBorder="1" applyAlignment="1">
      <alignment horizontal="center" vertical="center"/>
    </xf>
    <xf numFmtId="0" fontId="4" fillId="0" borderId="16" xfId="4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16" xfId="3" applyFont="1" applyBorder="1" applyAlignment="1">
      <alignment horizontal="left" vertical="center"/>
    </xf>
    <xf numFmtId="0" fontId="4" fillId="0" borderId="18" xfId="4" applyNumberFormat="1" applyFont="1" applyFill="1" applyBorder="1" applyAlignment="1">
      <alignment horizontal="center" vertical="center"/>
    </xf>
    <xf numFmtId="0" fontId="4" fillId="0" borderId="19" xfId="4" applyNumberFormat="1" applyFont="1" applyFill="1" applyBorder="1" applyAlignment="1">
      <alignment horizontal="center" vertical="center"/>
    </xf>
    <xf numFmtId="2" fontId="4" fillId="0" borderId="17" xfId="4" applyNumberFormat="1" applyFont="1" applyFill="1" applyBorder="1" applyAlignment="1">
      <alignment horizontal="center" vertical="center"/>
    </xf>
    <xf numFmtId="0" fontId="4" fillId="0" borderId="22" xfId="4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Border="1"/>
    <xf numFmtId="0" fontId="15" fillId="0" borderId="0" xfId="0" applyFont="1" applyFill="1" applyAlignment="1">
      <alignment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vertical="center"/>
    </xf>
    <xf numFmtId="0" fontId="19" fillId="0" borderId="0" xfId="0" applyFont="1"/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0" fontId="21" fillId="0" borderId="0" xfId="0" applyFont="1"/>
    <xf numFmtId="0" fontId="10" fillId="0" borderId="3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0" fillId="4" borderId="3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</cellXfs>
  <cellStyles count="48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Neutral 2" xfId="36"/>
    <cellStyle name="Normal" xfId="0" builtinId="0"/>
    <cellStyle name="Normal 2" xfId="2"/>
    <cellStyle name="Normal 2 2" xfId="1"/>
    <cellStyle name="Normal 2 3" xfId="37"/>
    <cellStyle name="Normal 3" xfId="3"/>
    <cellStyle name="Normal 3 2" xfId="38"/>
    <cellStyle name="Normal_ENVIAR ci" xfId="4"/>
    <cellStyle name="Notas 2" xfId="39"/>
    <cellStyle name="Salida 2" xfId="40"/>
    <cellStyle name="Texto de advertencia 2" xfId="41"/>
    <cellStyle name="Texto explicativo 2" xfId="42"/>
    <cellStyle name="Título 1 2" xfId="43"/>
    <cellStyle name="Título 2 2" xfId="44"/>
    <cellStyle name="Título 3 2" xfId="45"/>
    <cellStyle name="Título 4" xfId="46"/>
    <cellStyle name="Total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93"/>
  <sheetViews>
    <sheetView tabSelected="1" workbookViewId="0"/>
  </sheetViews>
  <sheetFormatPr baseColWidth="10" defaultRowHeight="12.75" x14ac:dyDescent="0.2"/>
  <cols>
    <col min="1" max="1" width="10.28515625" customWidth="1"/>
    <col min="2" max="2" width="14" customWidth="1"/>
    <col min="9" max="9" width="11" customWidth="1"/>
  </cols>
  <sheetData>
    <row r="1" spans="1:26" ht="18" x14ac:dyDescent="0.2">
      <c r="A1" s="120"/>
      <c r="B1" s="129" t="s">
        <v>50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0"/>
    </row>
    <row r="2" spans="1:26" ht="18" x14ac:dyDescent="0.2">
      <c r="A2" s="120"/>
      <c r="B2" s="129" t="s">
        <v>49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0"/>
    </row>
    <row r="3" spans="1:26" ht="18" x14ac:dyDescent="0.25">
      <c r="A3" s="120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0"/>
    </row>
    <row r="4" spans="1:26" ht="18" x14ac:dyDescent="0.2">
      <c r="A4" s="120"/>
      <c r="B4" s="129" t="s">
        <v>48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15"/>
    </row>
    <row r="5" spans="1:26" ht="18" x14ac:dyDescent="0.2">
      <c r="A5" s="120"/>
      <c r="B5" s="130" t="s">
        <v>31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15"/>
    </row>
    <row r="6" spans="1:26" ht="18.75" customHeight="1" thickBot="1" x14ac:dyDescent="0.25">
      <c r="A6" s="120"/>
      <c r="B6" s="121"/>
      <c r="C6" s="121"/>
      <c r="D6" s="121"/>
      <c r="E6" s="122"/>
      <c r="F6" s="121"/>
      <c r="G6" s="121"/>
      <c r="H6" s="121"/>
      <c r="I6" s="121"/>
      <c r="J6" s="121"/>
      <c r="K6" s="121"/>
      <c r="L6" s="121"/>
      <c r="M6" s="121"/>
      <c r="N6" s="121"/>
      <c r="O6" s="115"/>
    </row>
    <row r="7" spans="1:26" ht="19.5" customHeight="1" thickBot="1" x14ac:dyDescent="0.25">
      <c r="A7" s="120"/>
      <c r="B7" s="127" t="s">
        <v>30</v>
      </c>
      <c r="C7" s="131" t="s">
        <v>47</v>
      </c>
      <c r="D7" s="132"/>
      <c r="E7" s="132"/>
      <c r="F7" s="133"/>
      <c r="G7" s="131" t="s">
        <v>27</v>
      </c>
      <c r="H7" s="132"/>
      <c r="I7" s="132"/>
      <c r="J7" s="133"/>
      <c r="K7" s="131" t="s">
        <v>46</v>
      </c>
      <c r="L7" s="132"/>
      <c r="M7" s="132"/>
      <c r="N7" s="133"/>
      <c r="O7" s="115"/>
    </row>
    <row r="8" spans="1:26" ht="78.75" x14ac:dyDescent="0.2">
      <c r="A8" s="120"/>
      <c r="B8" s="128"/>
      <c r="C8" s="78" t="s">
        <v>45</v>
      </c>
      <c r="D8" s="77" t="s">
        <v>21</v>
      </c>
      <c r="E8" s="77" t="s">
        <v>44</v>
      </c>
      <c r="F8" s="79" t="s">
        <v>43</v>
      </c>
      <c r="G8" s="78" t="s">
        <v>24</v>
      </c>
      <c r="H8" s="77" t="s">
        <v>21</v>
      </c>
      <c r="I8" s="77" t="s">
        <v>23</v>
      </c>
      <c r="J8" s="79" t="s">
        <v>22</v>
      </c>
      <c r="K8" s="78" t="s">
        <v>42</v>
      </c>
      <c r="L8" s="77" t="s">
        <v>21</v>
      </c>
      <c r="M8" s="77" t="s">
        <v>41</v>
      </c>
      <c r="N8" s="79" t="s">
        <v>40</v>
      </c>
      <c r="O8" s="115"/>
      <c r="T8" s="134" t="s">
        <v>39</v>
      </c>
      <c r="U8" s="135"/>
      <c r="V8" s="134" t="s">
        <v>38</v>
      </c>
      <c r="W8" s="135"/>
      <c r="X8" s="134" t="s">
        <v>37</v>
      </c>
      <c r="Y8" s="135"/>
    </row>
    <row r="9" spans="1:26" ht="19.5" customHeight="1" x14ac:dyDescent="0.2">
      <c r="A9" s="120"/>
      <c r="B9" s="128"/>
      <c r="C9" s="118" t="s">
        <v>18</v>
      </c>
      <c r="D9" s="117"/>
      <c r="E9" s="117" t="s">
        <v>17</v>
      </c>
      <c r="F9" s="116" t="s">
        <v>16</v>
      </c>
      <c r="G9" s="118" t="s">
        <v>15</v>
      </c>
      <c r="H9" s="119"/>
      <c r="I9" s="117" t="s">
        <v>14</v>
      </c>
      <c r="J9" s="116" t="s">
        <v>13</v>
      </c>
      <c r="K9" s="118" t="s">
        <v>12</v>
      </c>
      <c r="L9" s="117"/>
      <c r="M9" s="117" t="s">
        <v>11</v>
      </c>
      <c r="N9" s="116" t="s">
        <v>36</v>
      </c>
      <c r="O9" s="115"/>
      <c r="T9" s="22"/>
      <c r="U9" s="21"/>
      <c r="V9" s="22"/>
      <c r="W9" s="21"/>
      <c r="X9" s="22"/>
      <c r="Y9" s="21"/>
    </row>
    <row r="10" spans="1:26" s="109" customFormat="1" x14ac:dyDescent="0.2">
      <c r="B10" s="114" t="s">
        <v>6</v>
      </c>
      <c r="C10" s="113">
        <v>161</v>
      </c>
      <c r="D10" s="112">
        <v>23</v>
      </c>
      <c r="E10" s="112">
        <v>1</v>
      </c>
      <c r="F10" s="107">
        <f>+E10/C10*1000</f>
        <v>6.2111801242236018</v>
      </c>
      <c r="G10" s="113">
        <v>157</v>
      </c>
      <c r="H10" s="112">
        <v>27</v>
      </c>
      <c r="I10" s="112">
        <v>1</v>
      </c>
      <c r="J10" s="50">
        <f>+I10/G10*1000</f>
        <v>6.369426751592357</v>
      </c>
      <c r="K10" s="113">
        <v>141</v>
      </c>
      <c r="L10" s="112">
        <v>31</v>
      </c>
      <c r="M10" s="112">
        <v>2</v>
      </c>
      <c r="N10" s="50">
        <f>+M10/K10*1000</f>
        <v>14.184397163120567</v>
      </c>
      <c r="O10" s="111"/>
      <c r="Q10" s="110"/>
      <c r="S10">
        <v>1</v>
      </c>
      <c r="T10" s="22">
        <v>7</v>
      </c>
      <c r="U10" s="21"/>
      <c r="V10" s="22">
        <v>8</v>
      </c>
      <c r="W10" s="21"/>
      <c r="X10" s="22">
        <v>7</v>
      </c>
      <c r="Y10" s="21"/>
      <c r="Z10"/>
    </row>
    <row r="11" spans="1:26" s="101" customFormat="1" x14ac:dyDescent="0.2">
      <c r="A11" s="6"/>
      <c r="B11" s="108" t="s">
        <v>35</v>
      </c>
      <c r="C11" s="106">
        <v>160</v>
      </c>
      <c r="D11" s="105">
        <v>23</v>
      </c>
      <c r="E11" s="105">
        <v>0</v>
      </c>
      <c r="F11" s="107">
        <f>+E11/C11*1000</f>
        <v>0</v>
      </c>
      <c r="G11" s="106">
        <v>154</v>
      </c>
      <c r="H11" s="105">
        <v>16</v>
      </c>
      <c r="I11" s="105">
        <v>0</v>
      </c>
      <c r="J11" s="50">
        <f>+I11/G11*1000</f>
        <v>0</v>
      </c>
      <c r="K11" s="106">
        <v>143</v>
      </c>
      <c r="L11" s="105">
        <v>22</v>
      </c>
      <c r="M11" s="105">
        <v>2</v>
      </c>
      <c r="N11" s="50">
        <f>+M11/K11*1000</f>
        <v>13.986013986013987</v>
      </c>
      <c r="O11" s="103"/>
      <c r="P11" s="102"/>
      <c r="Q11" s="102"/>
      <c r="S11">
        <v>2</v>
      </c>
      <c r="T11" s="22">
        <v>7</v>
      </c>
      <c r="U11" s="21"/>
      <c r="V11" s="22">
        <v>7</v>
      </c>
      <c r="W11" s="21"/>
      <c r="X11" s="22">
        <v>6</v>
      </c>
      <c r="Y11" s="21"/>
      <c r="Z11"/>
    </row>
    <row r="12" spans="1:26" s="101" customFormat="1" x14ac:dyDescent="0.2">
      <c r="A12" s="6"/>
      <c r="B12" s="104" t="s">
        <v>4</v>
      </c>
      <c r="C12" s="60">
        <v>189</v>
      </c>
      <c r="D12" s="59">
        <v>21</v>
      </c>
      <c r="E12" s="59">
        <v>0</v>
      </c>
      <c r="F12" s="98">
        <f>+E12/C12*1000</f>
        <v>0</v>
      </c>
      <c r="G12" s="60">
        <v>156</v>
      </c>
      <c r="H12" s="59">
        <v>16</v>
      </c>
      <c r="I12" s="59">
        <v>0</v>
      </c>
      <c r="J12" s="58">
        <f>+I12/G12*1000</f>
        <v>0</v>
      </c>
      <c r="K12" s="60">
        <v>142</v>
      </c>
      <c r="L12" s="59">
        <v>13</v>
      </c>
      <c r="M12" s="59">
        <v>2</v>
      </c>
      <c r="N12" s="58">
        <f>+M12/K12*1000</f>
        <v>14.084507042253522</v>
      </c>
      <c r="O12" s="103"/>
      <c r="P12" s="102"/>
      <c r="Q12" s="102"/>
      <c r="S12">
        <v>3</v>
      </c>
      <c r="T12" s="22">
        <v>7</v>
      </c>
      <c r="U12" s="21"/>
      <c r="V12" s="22">
        <v>8</v>
      </c>
      <c r="W12" s="21">
        <v>1</v>
      </c>
      <c r="X12" s="22">
        <v>6</v>
      </c>
      <c r="Y12" s="21">
        <v>1</v>
      </c>
      <c r="Z12"/>
    </row>
    <row r="13" spans="1:26" x14ac:dyDescent="0.2">
      <c r="A13" s="5"/>
      <c r="B13" s="100" t="s">
        <v>3</v>
      </c>
      <c r="C13" s="69">
        <v>202</v>
      </c>
      <c r="D13" s="68">
        <v>22</v>
      </c>
      <c r="E13" s="68">
        <v>0</v>
      </c>
      <c r="F13" s="41">
        <v>0</v>
      </c>
      <c r="G13" s="69">
        <v>180</v>
      </c>
      <c r="H13" s="68">
        <v>20</v>
      </c>
      <c r="I13" s="68">
        <v>0</v>
      </c>
      <c r="J13" s="41">
        <v>0</v>
      </c>
      <c r="K13" s="69">
        <v>167</v>
      </c>
      <c r="L13" s="68">
        <v>25</v>
      </c>
      <c r="M13" s="68">
        <v>1</v>
      </c>
      <c r="N13" s="41">
        <v>5.9880239520958085</v>
      </c>
      <c r="O13" s="92"/>
      <c r="S13">
        <v>4</v>
      </c>
      <c r="T13" s="22">
        <v>6</v>
      </c>
      <c r="U13" s="21"/>
      <c r="V13" s="22">
        <v>5</v>
      </c>
      <c r="W13" s="21"/>
      <c r="X13" s="22">
        <v>4</v>
      </c>
      <c r="Y13" s="21"/>
    </row>
    <row r="14" spans="1:26" x14ac:dyDescent="0.2">
      <c r="A14" s="5"/>
      <c r="B14" s="100" t="s">
        <v>2</v>
      </c>
      <c r="C14" s="69">
        <v>159</v>
      </c>
      <c r="D14" s="68">
        <v>27</v>
      </c>
      <c r="E14" s="68">
        <v>1</v>
      </c>
      <c r="F14" s="41">
        <f>+E14/C14*1000</f>
        <v>6.2893081761006293</v>
      </c>
      <c r="G14" s="69">
        <v>151</v>
      </c>
      <c r="H14" s="68">
        <v>23</v>
      </c>
      <c r="I14" s="68">
        <v>0</v>
      </c>
      <c r="J14" s="41">
        <f>+I14/G14*1000</f>
        <v>0</v>
      </c>
      <c r="K14" s="69">
        <v>141</v>
      </c>
      <c r="L14" s="68">
        <v>22</v>
      </c>
      <c r="M14" s="68">
        <v>2</v>
      </c>
      <c r="N14" s="41">
        <f>+M14/K14*1000</f>
        <v>14.184397163120567</v>
      </c>
      <c r="O14" s="92"/>
      <c r="S14">
        <v>5</v>
      </c>
      <c r="T14" s="22">
        <v>6</v>
      </c>
      <c r="U14" s="21">
        <v>1</v>
      </c>
      <c r="V14" s="22">
        <v>5</v>
      </c>
      <c r="W14" s="21">
        <v>1</v>
      </c>
      <c r="X14" s="22">
        <v>4</v>
      </c>
      <c r="Y14" s="21">
        <v>1</v>
      </c>
    </row>
    <row r="15" spans="1:26" x14ac:dyDescent="0.2">
      <c r="A15" s="5"/>
      <c r="B15" s="99" t="s">
        <v>1</v>
      </c>
      <c r="C15" s="97">
        <v>160</v>
      </c>
      <c r="D15" s="96">
        <v>32</v>
      </c>
      <c r="E15" s="96">
        <v>0</v>
      </c>
      <c r="F15" s="98">
        <f>+E15/C15*1000</f>
        <v>0</v>
      </c>
      <c r="G15" s="97">
        <v>142</v>
      </c>
      <c r="H15" s="96">
        <v>30</v>
      </c>
      <c r="I15" s="96">
        <v>0</v>
      </c>
      <c r="J15" s="41">
        <f>+I15/G15*1000</f>
        <v>0</v>
      </c>
      <c r="K15" s="97">
        <v>108</v>
      </c>
      <c r="L15" s="96">
        <v>27</v>
      </c>
      <c r="M15" s="96">
        <v>2</v>
      </c>
      <c r="N15" s="41">
        <f>+M15/K15*1000</f>
        <v>18.518518518518519</v>
      </c>
      <c r="O15" s="92"/>
      <c r="S15">
        <v>6</v>
      </c>
      <c r="T15" s="22">
        <v>6</v>
      </c>
      <c r="U15" s="21"/>
      <c r="V15" s="22">
        <v>5</v>
      </c>
      <c r="W15" s="21"/>
      <c r="X15" s="22">
        <v>4</v>
      </c>
      <c r="Y15" s="21"/>
    </row>
    <row r="16" spans="1:26" ht="15.75" thickBot="1" x14ac:dyDescent="0.25">
      <c r="A16" s="5"/>
      <c r="B16" s="40" t="s">
        <v>0</v>
      </c>
      <c r="C16" s="95">
        <v>177</v>
      </c>
      <c r="D16" s="94">
        <v>17</v>
      </c>
      <c r="E16" s="94">
        <v>1</v>
      </c>
      <c r="F16" s="93">
        <v>5.65</v>
      </c>
      <c r="G16" s="95">
        <v>164</v>
      </c>
      <c r="H16" s="94">
        <v>14</v>
      </c>
      <c r="I16" s="94">
        <v>0</v>
      </c>
      <c r="J16" s="93">
        <v>0</v>
      </c>
      <c r="K16" s="95">
        <v>149</v>
      </c>
      <c r="L16" s="94">
        <v>14</v>
      </c>
      <c r="M16" s="94">
        <v>2</v>
      </c>
      <c r="N16" s="93">
        <v>13.42</v>
      </c>
      <c r="O16" s="92"/>
      <c r="S16">
        <v>7</v>
      </c>
      <c r="T16" s="22">
        <v>5</v>
      </c>
      <c r="U16" s="21"/>
      <c r="V16" s="22">
        <v>4</v>
      </c>
      <c r="W16" s="21"/>
      <c r="X16" s="22">
        <v>4</v>
      </c>
      <c r="Y16" s="21"/>
    </row>
    <row r="17" spans="1:89" ht="15.75" x14ac:dyDescent="0.2">
      <c r="A17" s="1"/>
      <c r="B17" s="28"/>
      <c r="C17" s="91" t="s">
        <v>34</v>
      </c>
      <c r="D17" s="90"/>
      <c r="E17" s="90"/>
      <c r="F17" s="90"/>
      <c r="G17" s="91" t="s">
        <v>33</v>
      </c>
      <c r="H17" s="90"/>
      <c r="I17" s="90"/>
      <c r="J17" s="90"/>
      <c r="K17" s="90"/>
      <c r="L17" s="90"/>
      <c r="M17" s="90"/>
      <c r="N17" s="90"/>
      <c r="O17" s="88"/>
      <c r="S17">
        <v>8</v>
      </c>
      <c r="T17" s="22">
        <v>3</v>
      </c>
      <c r="U17" s="21"/>
      <c r="V17" s="22">
        <v>3</v>
      </c>
      <c r="W17" s="21"/>
      <c r="X17" s="22">
        <v>3</v>
      </c>
      <c r="Y17" s="21"/>
    </row>
    <row r="18" spans="1:89" x14ac:dyDescent="0.2">
      <c r="A18" s="1"/>
      <c r="B18" s="1"/>
      <c r="C18" s="89"/>
      <c r="D18" s="88"/>
      <c r="E18" s="88"/>
      <c r="F18" s="88"/>
      <c r="G18" s="89"/>
      <c r="H18" s="88"/>
      <c r="I18" s="88"/>
      <c r="J18" s="88"/>
      <c r="K18" s="88"/>
      <c r="L18" s="88"/>
      <c r="M18" s="88"/>
      <c r="N18" s="88"/>
      <c r="O18" s="88"/>
      <c r="S18">
        <v>9</v>
      </c>
      <c r="T18" s="22">
        <v>8</v>
      </c>
      <c r="U18" s="21">
        <v>3</v>
      </c>
      <c r="V18" s="22">
        <v>5</v>
      </c>
      <c r="W18" s="21">
        <v>2</v>
      </c>
      <c r="X18" s="22">
        <v>5</v>
      </c>
      <c r="Y18" s="21">
        <v>2</v>
      </c>
    </row>
    <row r="19" spans="1:89" x14ac:dyDescent="0.2">
      <c r="A19" s="1"/>
      <c r="B19" s="1"/>
      <c r="C19" s="88"/>
      <c r="D19" s="88"/>
      <c r="E19" s="88"/>
      <c r="F19" s="88"/>
      <c r="G19" s="89"/>
      <c r="H19" s="88"/>
      <c r="I19" s="88"/>
      <c r="J19" s="88"/>
      <c r="K19" s="88"/>
      <c r="L19" s="88"/>
      <c r="M19" s="88"/>
      <c r="N19" s="88"/>
      <c r="O19" s="88"/>
      <c r="S19">
        <v>10</v>
      </c>
      <c r="T19" s="22">
        <v>5</v>
      </c>
      <c r="U19" s="21">
        <v>2</v>
      </c>
      <c r="V19" s="22">
        <v>4</v>
      </c>
      <c r="W19" s="21">
        <v>1</v>
      </c>
      <c r="X19" s="22">
        <v>4</v>
      </c>
      <c r="Y19" s="21">
        <v>1</v>
      </c>
    </row>
    <row r="20" spans="1:89" ht="15.75" x14ac:dyDescent="0.2">
      <c r="A20" s="87"/>
      <c r="B20" s="87"/>
      <c r="C20" s="85"/>
      <c r="D20" s="85"/>
      <c r="E20" s="86"/>
      <c r="F20" s="86"/>
      <c r="G20" s="86"/>
      <c r="H20" s="85"/>
      <c r="I20" s="85"/>
      <c r="J20" s="85"/>
      <c r="K20" s="85"/>
      <c r="L20" s="85"/>
      <c r="M20" s="85"/>
      <c r="N20" s="85"/>
      <c r="O20" s="85"/>
      <c r="S20">
        <v>11</v>
      </c>
      <c r="T20" s="22">
        <v>4</v>
      </c>
      <c r="U20" s="21"/>
      <c r="V20" s="22">
        <v>5</v>
      </c>
      <c r="W20" s="21">
        <v>1</v>
      </c>
      <c r="X20" s="22">
        <v>5</v>
      </c>
      <c r="Y20" s="21">
        <v>1</v>
      </c>
    </row>
    <row r="21" spans="1:89" ht="18" x14ac:dyDescent="0.2">
      <c r="A21" s="136" t="s">
        <v>32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S21">
        <v>12</v>
      </c>
      <c r="T21" s="22">
        <v>5</v>
      </c>
      <c r="U21" s="21">
        <v>2</v>
      </c>
      <c r="V21" s="22">
        <v>6</v>
      </c>
      <c r="W21" s="21">
        <v>2</v>
      </c>
      <c r="X21" s="22">
        <v>5</v>
      </c>
      <c r="Y21" s="21">
        <v>2</v>
      </c>
    </row>
    <row r="22" spans="1:89" ht="18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S22">
        <v>13</v>
      </c>
      <c r="T22" s="22">
        <v>5</v>
      </c>
      <c r="U22" s="21"/>
      <c r="V22" s="22">
        <v>4</v>
      </c>
      <c r="W22" s="21"/>
      <c r="X22" s="22">
        <v>4</v>
      </c>
      <c r="Y22" s="21"/>
    </row>
    <row r="23" spans="1:89" ht="18" x14ac:dyDescent="0.2">
      <c r="A23" s="137" t="s">
        <v>31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S23">
        <v>14</v>
      </c>
      <c r="T23" s="22">
        <v>7</v>
      </c>
      <c r="U23" s="21">
        <v>3</v>
      </c>
      <c r="V23" s="22">
        <v>6</v>
      </c>
      <c r="W23" s="21">
        <v>2</v>
      </c>
      <c r="X23" s="22">
        <v>6</v>
      </c>
      <c r="Y23" s="21">
        <v>2</v>
      </c>
    </row>
    <row r="24" spans="1:89" ht="18.75" thickBot="1" x14ac:dyDescent="0.3">
      <c r="A24" s="83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S24">
        <v>15</v>
      </c>
      <c r="T24" s="22">
        <v>6</v>
      </c>
      <c r="U24" s="21"/>
      <c r="V24" s="22">
        <v>5</v>
      </c>
      <c r="W24" s="21"/>
      <c r="X24" s="22">
        <v>5</v>
      </c>
      <c r="Y24" s="21"/>
    </row>
    <row r="25" spans="1:89" ht="16.5" thickBot="1" x14ac:dyDescent="0.25">
      <c r="A25" s="138" t="s">
        <v>30</v>
      </c>
      <c r="B25" s="140" t="s">
        <v>29</v>
      </c>
      <c r="C25" s="140"/>
      <c r="D25" s="140"/>
      <c r="E25" s="140"/>
      <c r="F25" s="141" t="s">
        <v>28</v>
      </c>
      <c r="G25" s="140"/>
      <c r="H25" s="140"/>
      <c r="I25" s="140"/>
      <c r="J25" s="140"/>
      <c r="K25" s="140"/>
      <c r="L25" s="140"/>
      <c r="M25" s="140"/>
      <c r="N25" s="140"/>
      <c r="O25" s="142"/>
      <c r="S25">
        <v>16</v>
      </c>
      <c r="T25" s="22">
        <v>6</v>
      </c>
      <c r="U25" s="21">
        <v>1</v>
      </c>
      <c r="V25" s="22">
        <v>5</v>
      </c>
      <c r="W25" s="21">
        <v>1</v>
      </c>
      <c r="X25" s="22">
        <v>5</v>
      </c>
      <c r="Y25" s="21">
        <v>1</v>
      </c>
    </row>
    <row r="26" spans="1:89" ht="16.5" thickBot="1" x14ac:dyDescent="0.25">
      <c r="A26" s="139"/>
      <c r="B26" s="125" t="s">
        <v>27</v>
      </c>
      <c r="C26" s="125"/>
      <c r="D26" s="125"/>
      <c r="E26" s="125"/>
      <c r="F26" s="124" t="s">
        <v>27</v>
      </c>
      <c r="G26" s="125"/>
      <c r="H26" s="125"/>
      <c r="I26" s="126"/>
      <c r="J26" s="124" t="s">
        <v>26</v>
      </c>
      <c r="K26" s="125"/>
      <c r="L26" s="126"/>
      <c r="M26" s="124" t="s">
        <v>25</v>
      </c>
      <c r="N26" s="125"/>
      <c r="O26" s="126"/>
      <c r="S26">
        <v>17</v>
      </c>
      <c r="T26" s="22">
        <v>7</v>
      </c>
      <c r="U26" s="21">
        <v>2</v>
      </c>
      <c r="V26" s="22">
        <v>6</v>
      </c>
      <c r="W26" s="21">
        <v>1</v>
      </c>
      <c r="X26" s="22">
        <v>6</v>
      </c>
      <c r="Y26" s="21">
        <v>1</v>
      </c>
    </row>
    <row r="27" spans="1:89" ht="63" x14ac:dyDescent="0.2">
      <c r="A27" s="139"/>
      <c r="B27" s="81" t="s">
        <v>24</v>
      </c>
      <c r="C27" s="77" t="s">
        <v>21</v>
      </c>
      <c r="D27" s="77" t="s">
        <v>23</v>
      </c>
      <c r="E27" s="80" t="s">
        <v>22</v>
      </c>
      <c r="F27" s="78" t="s">
        <v>24</v>
      </c>
      <c r="G27" s="77" t="s">
        <v>21</v>
      </c>
      <c r="H27" s="77" t="s">
        <v>23</v>
      </c>
      <c r="I27" s="79" t="s">
        <v>22</v>
      </c>
      <c r="J27" s="78" t="s">
        <v>21</v>
      </c>
      <c r="K27" s="77" t="s">
        <v>20</v>
      </c>
      <c r="L27" s="76" t="s">
        <v>19</v>
      </c>
      <c r="M27" s="78" t="s">
        <v>21</v>
      </c>
      <c r="N27" s="77" t="s">
        <v>20</v>
      </c>
      <c r="O27" s="76" t="s">
        <v>19</v>
      </c>
      <c r="S27">
        <v>18</v>
      </c>
      <c r="T27" s="22">
        <v>7</v>
      </c>
      <c r="U27" s="21"/>
      <c r="V27" s="22">
        <v>6</v>
      </c>
      <c r="W27" s="21"/>
      <c r="X27" s="22">
        <v>6</v>
      </c>
      <c r="Y27" s="21"/>
    </row>
    <row r="28" spans="1:89" ht="18" customHeight="1" x14ac:dyDescent="0.2">
      <c r="A28" s="139"/>
      <c r="B28" s="75" t="s">
        <v>18</v>
      </c>
      <c r="C28" s="72"/>
      <c r="D28" s="72" t="s">
        <v>17</v>
      </c>
      <c r="E28" s="74" t="s">
        <v>16</v>
      </c>
      <c r="F28" s="73" t="s">
        <v>15</v>
      </c>
      <c r="G28" s="72"/>
      <c r="H28" s="72" t="s">
        <v>14</v>
      </c>
      <c r="I28" s="71" t="s">
        <v>13</v>
      </c>
      <c r="J28" s="73" t="s">
        <v>12</v>
      </c>
      <c r="K28" s="72" t="s">
        <v>11</v>
      </c>
      <c r="L28" s="71" t="s">
        <v>10</v>
      </c>
      <c r="M28" s="73" t="s">
        <v>9</v>
      </c>
      <c r="N28" s="72" t="s">
        <v>8</v>
      </c>
      <c r="O28" s="71" t="s">
        <v>7</v>
      </c>
      <c r="S28">
        <v>19</v>
      </c>
      <c r="T28" s="22">
        <v>7</v>
      </c>
      <c r="U28" s="21">
        <v>1</v>
      </c>
      <c r="V28" s="22">
        <v>6</v>
      </c>
      <c r="W28" s="21">
        <v>1</v>
      </c>
      <c r="X28" s="22">
        <v>5</v>
      </c>
      <c r="Y28" s="21">
        <v>1</v>
      </c>
    </row>
    <row r="29" spans="1:89" s="67" customFormat="1" ht="19.5" customHeight="1" x14ac:dyDescent="0.2">
      <c r="A29" s="46" t="s">
        <v>6</v>
      </c>
      <c r="B29" s="70">
        <v>116</v>
      </c>
      <c r="C29" s="68">
        <v>31</v>
      </c>
      <c r="D29" s="68">
        <v>0</v>
      </c>
      <c r="E29" s="44">
        <f t="shared" ref="E29:E34" si="0">+D29/B29*1000</f>
        <v>0</v>
      </c>
      <c r="F29" s="69">
        <v>261</v>
      </c>
      <c r="G29" s="68">
        <v>83</v>
      </c>
      <c r="H29" s="68">
        <v>1</v>
      </c>
      <c r="I29" s="41">
        <f t="shared" ref="I29:I34" si="1">+H29/F29*1000</f>
        <v>3.8314176245210727</v>
      </c>
      <c r="J29" s="69">
        <v>25</v>
      </c>
      <c r="K29" s="68">
        <v>2</v>
      </c>
      <c r="L29" s="41">
        <f t="shared" ref="L29:L34" si="2">+K29/J29*100</f>
        <v>8</v>
      </c>
      <c r="M29" s="69">
        <v>8</v>
      </c>
      <c r="N29" s="68">
        <v>1</v>
      </c>
      <c r="O29" s="41">
        <f t="shared" ref="O29:O34" si="3">+N29/M29*100</f>
        <v>12.5</v>
      </c>
      <c r="S29">
        <v>20</v>
      </c>
      <c r="T29" s="22">
        <v>6</v>
      </c>
      <c r="U29" s="21"/>
      <c r="V29" s="22">
        <v>6</v>
      </c>
      <c r="W29" s="21"/>
      <c r="X29" s="22">
        <v>5</v>
      </c>
      <c r="Y29" s="21"/>
      <c r="Z29"/>
    </row>
    <row r="30" spans="1:89" s="64" customFormat="1" ht="18.75" customHeight="1" x14ac:dyDescent="0.2">
      <c r="A30" s="53" t="s">
        <v>5</v>
      </c>
      <c r="B30" s="52">
        <v>137</v>
      </c>
      <c r="C30" s="48">
        <v>21</v>
      </c>
      <c r="D30" s="48">
        <v>0</v>
      </c>
      <c r="E30" s="66">
        <f t="shared" si="0"/>
        <v>0</v>
      </c>
      <c r="F30" s="49">
        <v>310</v>
      </c>
      <c r="G30" s="48">
        <v>91</v>
      </c>
      <c r="H30" s="48">
        <v>2</v>
      </c>
      <c r="I30" s="50">
        <f t="shared" si="1"/>
        <v>6.4516129032258061</v>
      </c>
      <c r="J30" s="49">
        <v>36</v>
      </c>
      <c r="K30" s="48">
        <v>0</v>
      </c>
      <c r="L30" s="50">
        <f t="shared" si="2"/>
        <v>0</v>
      </c>
      <c r="M30" s="49">
        <v>12</v>
      </c>
      <c r="N30" s="48">
        <v>0</v>
      </c>
      <c r="O30" s="50">
        <f t="shared" si="3"/>
        <v>0</v>
      </c>
      <c r="P30" s="65"/>
      <c r="Q30" s="65"/>
      <c r="R30" s="65"/>
      <c r="S30">
        <v>21</v>
      </c>
      <c r="T30" s="22">
        <v>7</v>
      </c>
      <c r="U30" s="21">
        <v>1</v>
      </c>
      <c r="V30" s="22">
        <v>7</v>
      </c>
      <c r="W30" s="21">
        <v>1</v>
      </c>
      <c r="X30" s="22">
        <v>5</v>
      </c>
      <c r="Y30" s="21">
        <v>1</v>
      </c>
      <c r="Z30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</row>
    <row r="31" spans="1:89" s="56" customFormat="1" ht="16.5" customHeight="1" x14ac:dyDescent="0.2">
      <c r="A31" s="63" t="s">
        <v>4</v>
      </c>
      <c r="B31" s="62">
        <v>79</v>
      </c>
      <c r="C31" s="59">
        <v>13</v>
      </c>
      <c r="D31" s="59">
        <v>0</v>
      </c>
      <c r="E31" s="61">
        <f t="shared" si="0"/>
        <v>0</v>
      </c>
      <c r="F31" s="60">
        <v>309</v>
      </c>
      <c r="G31" s="59">
        <v>117</v>
      </c>
      <c r="H31" s="59">
        <v>2</v>
      </c>
      <c r="I31" s="58">
        <f t="shared" si="1"/>
        <v>6.4724919093851137</v>
      </c>
      <c r="J31" s="60">
        <v>34</v>
      </c>
      <c r="K31" s="59">
        <v>2</v>
      </c>
      <c r="L31" s="58">
        <f t="shared" si="2"/>
        <v>5.8823529411764701</v>
      </c>
      <c r="M31" s="60">
        <v>10</v>
      </c>
      <c r="N31" s="59">
        <v>1</v>
      </c>
      <c r="O31" s="58">
        <f t="shared" si="3"/>
        <v>10</v>
      </c>
      <c r="P31" s="57"/>
      <c r="Q31" s="57"/>
      <c r="R31" s="57"/>
      <c r="S31">
        <v>22</v>
      </c>
      <c r="T31" s="22">
        <v>2</v>
      </c>
      <c r="U31" s="21">
        <v>1</v>
      </c>
      <c r="V31" s="22">
        <v>2</v>
      </c>
      <c r="W31" s="21"/>
      <c r="X31" s="22">
        <v>2</v>
      </c>
      <c r="Y31" s="21"/>
      <c r="Z31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</row>
    <row r="32" spans="1:89" ht="18" customHeight="1" x14ac:dyDescent="0.2">
      <c r="A32" s="46" t="s">
        <v>3</v>
      </c>
      <c r="B32" s="45">
        <v>140</v>
      </c>
      <c r="C32" s="42">
        <v>17</v>
      </c>
      <c r="D32" s="42">
        <v>1</v>
      </c>
      <c r="E32" s="55">
        <f t="shared" si="0"/>
        <v>7.1428571428571423</v>
      </c>
      <c r="F32" s="43">
        <v>407</v>
      </c>
      <c r="G32" s="42">
        <v>88</v>
      </c>
      <c r="H32" s="42">
        <v>1</v>
      </c>
      <c r="I32" s="41">
        <f t="shared" si="1"/>
        <v>2.4570024570024569</v>
      </c>
      <c r="J32" s="43">
        <v>35</v>
      </c>
      <c r="K32" s="42">
        <v>0</v>
      </c>
      <c r="L32" s="54">
        <f t="shared" si="2"/>
        <v>0</v>
      </c>
      <c r="M32" s="43">
        <v>15</v>
      </c>
      <c r="N32" s="42">
        <v>2</v>
      </c>
      <c r="O32" s="54">
        <f t="shared" si="3"/>
        <v>13.333333333333334</v>
      </c>
      <c r="S32">
        <v>23</v>
      </c>
      <c r="T32" s="22">
        <v>4</v>
      </c>
      <c r="U32" s="21"/>
      <c r="V32" s="22">
        <v>4</v>
      </c>
      <c r="W32" s="21"/>
      <c r="X32" s="22">
        <v>4</v>
      </c>
      <c r="Y32" s="21"/>
    </row>
    <row r="33" spans="1:26" ht="18" customHeight="1" x14ac:dyDescent="0.2">
      <c r="A33" s="53" t="s">
        <v>2</v>
      </c>
      <c r="B33" s="52">
        <v>147</v>
      </c>
      <c r="C33" s="48">
        <v>16</v>
      </c>
      <c r="D33" s="48">
        <v>3</v>
      </c>
      <c r="E33" s="51">
        <f t="shared" si="0"/>
        <v>20.408163265306122</v>
      </c>
      <c r="F33" s="49">
        <v>392</v>
      </c>
      <c r="G33" s="48">
        <v>124</v>
      </c>
      <c r="H33" s="48">
        <v>1</v>
      </c>
      <c r="I33" s="50">
        <f t="shared" si="1"/>
        <v>2.5510204081632653</v>
      </c>
      <c r="J33" s="49">
        <v>46</v>
      </c>
      <c r="K33" s="48">
        <v>1</v>
      </c>
      <c r="L33" s="47">
        <f t="shared" si="2"/>
        <v>2.1739130434782608</v>
      </c>
      <c r="M33" s="49">
        <v>18</v>
      </c>
      <c r="N33" s="48">
        <v>1</v>
      </c>
      <c r="O33" s="47">
        <f t="shared" si="3"/>
        <v>5.5555555555555554</v>
      </c>
      <c r="S33">
        <v>24</v>
      </c>
      <c r="T33" s="22">
        <v>5</v>
      </c>
      <c r="U33" s="21"/>
      <c r="V33" s="22">
        <v>5</v>
      </c>
      <c r="W33" s="21"/>
      <c r="X33" s="22">
        <v>4</v>
      </c>
      <c r="Y33" s="21"/>
    </row>
    <row r="34" spans="1:26" ht="16.5" customHeight="1" x14ac:dyDescent="0.2">
      <c r="A34" s="46" t="s">
        <v>1</v>
      </c>
      <c r="B34" s="45">
        <v>115</v>
      </c>
      <c r="C34" s="42">
        <v>18</v>
      </c>
      <c r="D34" s="42">
        <v>0</v>
      </c>
      <c r="E34" s="44">
        <f t="shared" si="0"/>
        <v>0</v>
      </c>
      <c r="F34" s="43">
        <v>321</v>
      </c>
      <c r="G34" s="42">
        <v>113</v>
      </c>
      <c r="H34" s="42">
        <v>1</v>
      </c>
      <c r="I34" s="41">
        <f t="shared" si="1"/>
        <v>3.1152647975077881</v>
      </c>
      <c r="J34" s="43">
        <v>26</v>
      </c>
      <c r="K34" s="42">
        <v>1</v>
      </c>
      <c r="L34" s="41">
        <f t="shared" si="2"/>
        <v>3.8461538461538463</v>
      </c>
      <c r="M34" s="43">
        <v>15</v>
      </c>
      <c r="N34" s="42">
        <v>1</v>
      </c>
      <c r="O34" s="41">
        <f t="shared" si="3"/>
        <v>6.666666666666667</v>
      </c>
      <c r="S34">
        <v>25</v>
      </c>
      <c r="T34" s="22">
        <v>5</v>
      </c>
      <c r="U34" s="21"/>
      <c r="V34" s="22">
        <v>5</v>
      </c>
      <c r="W34" s="21"/>
      <c r="X34" s="22">
        <v>5</v>
      </c>
      <c r="Y34" s="21"/>
    </row>
    <row r="35" spans="1:26" s="30" customFormat="1" ht="15" customHeight="1" thickBot="1" x14ac:dyDescent="0.25">
      <c r="A35" s="40" t="s">
        <v>0</v>
      </c>
      <c r="B35" s="39">
        <v>96</v>
      </c>
      <c r="C35" s="35">
        <v>12</v>
      </c>
      <c r="D35" s="35">
        <v>0</v>
      </c>
      <c r="E35" s="38">
        <v>0</v>
      </c>
      <c r="F35" s="34">
        <v>263</v>
      </c>
      <c r="G35" s="33">
        <v>88</v>
      </c>
      <c r="H35" s="33">
        <v>0</v>
      </c>
      <c r="I35" s="37">
        <v>0</v>
      </c>
      <c r="J35" s="36">
        <v>18</v>
      </c>
      <c r="K35" s="35">
        <v>0</v>
      </c>
      <c r="L35" s="32">
        <v>0</v>
      </c>
      <c r="M35" s="34">
        <v>5</v>
      </c>
      <c r="N35" s="33">
        <v>0</v>
      </c>
      <c r="O35" s="32">
        <v>0</v>
      </c>
      <c r="P35" s="31"/>
      <c r="S35">
        <v>26</v>
      </c>
      <c r="T35" s="22">
        <v>7</v>
      </c>
      <c r="U35" s="21"/>
      <c r="V35" s="22">
        <v>7</v>
      </c>
      <c r="W35" s="21"/>
      <c r="X35" s="22">
        <v>7</v>
      </c>
      <c r="Y35" s="21"/>
      <c r="Z35"/>
    </row>
    <row r="36" spans="1:26" ht="15.75" customHeight="1" x14ac:dyDescent="0.2">
      <c r="A36" s="29"/>
      <c r="B36" s="19"/>
      <c r="C36" s="19"/>
      <c r="D36" s="19"/>
      <c r="E36" s="18"/>
      <c r="F36" s="16"/>
      <c r="G36" s="16"/>
      <c r="H36" s="16"/>
      <c r="I36" s="17"/>
      <c r="J36" s="16"/>
      <c r="K36" s="16"/>
      <c r="L36" s="15"/>
      <c r="M36" s="16"/>
      <c r="N36" s="16"/>
      <c r="O36" s="15"/>
      <c r="P36" s="28"/>
      <c r="Q36" s="28"/>
      <c r="R36" s="28"/>
      <c r="S36">
        <v>28</v>
      </c>
      <c r="T36" s="22">
        <v>5</v>
      </c>
      <c r="U36" s="21"/>
      <c r="V36" s="22">
        <v>5</v>
      </c>
      <c r="W36" s="21"/>
      <c r="X36" s="22">
        <v>4</v>
      </c>
      <c r="Y36" s="21"/>
    </row>
    <row r="37" spans="1:26" ht="19.5" customHeight="1" x14ac:dyDescent="0.2">
      <c r="A37" s="27"/>
      <c r="B37" s="19"/>
      <c r="C37" s="19"/>
      <c r="D37" s="19"/>
      <c r="E37" s="18"/>
      <c r="F37" s="16"/>
      <c r="G37" s="16"/>
      <c r="H37" s="16"/>
      <c r="I37" s="17"/>
      <c r="J37" s="16"/>
      <c r="K37" s="16"/>
      <c r="L37" s="15"/>
      <c r="M37" s="16"/>
      <c r="N37" s="16"/>
      <c r="O37" s="15"/>
      <c r="S37">
        <v>29</v>
      </c>
      <c r="T37" s="22">
        <v>5</v>
      </c>
      <c r="U37" s="21"/>
      <c r="V37" s="14">
        <v>5</v>
      </c>
      <c r="W37" s="13"/>
      <c r="X37" s="14">
        <v>5</v>
      </c>
      <c r="Y37" s="13"/>
    </row>
    <row r="38" spans="1:26" s="20" customFormat="1" ht="19.5" customHeight="1" x14ac:dyDescent="0.2">
      <c r="A38" s="27"/>
      <c r="B38" s="27"/>
      <c r="C38" s="27"/>
      <c r="D38" s="27"/>
      <c r="E38" s="26"/>
      <c r="F38" s="24"/>
      <c r="G38" s="24"/>
      <c r="H38" s="24"/>
      <c r="I38" s="25"/>
      <c r="J38" s="24"/>
      <c r="K38" s="24"/>
      <c r="L38" s="23"/>
      <c r="M38" s="24"/>
      <c r="N38" s="24"/>
      <c r="O38" s="23"/>
      <c r="S38">
        <v>30</v>
      </c>
      <c r="T38" s="22">
        <v>5</v>
      </c>
      <c r="U38" s="21"/>
      <c r="V38" s="2">
        <v>5</v>
      </c>
      <c r="W38">
        <f>SUM(W11:W37)</f>
        <v>14</v>
      </c>
      <c r="X38" s="2">
        <v>5</v>
      </c>
      <c r="Y38"/>
      <c r="Z38"/>
    </row>
    <row r="39" spans="1:26" s="12" customFormat="1" ht="20.25" customHeight="1" x14ac:dyDescent="0.2">
      <c r="A39" s="11"/>
      <c r="B39" s="19"/>
      <c r="C39" s="19"/>
      <c r="D39" s="16"/>
      <c r="E39" s="18"/>
      <c r="F39" s="16"/>
      <c r="G39" s="16"/>
      <c r="H39" s="16"/>
      <c r="I39" s="17"/>
      <c r="J39" s="16"/>
      <c r="K39" s="16"/>
      <c r="L39" s="15"/>
      <c r="M39" s="16"/>
      <c r="N39" s="16"/>
      <c r="O39" s="15"/>
      <c r="S39">
        <v>31</v>
      </c>
      <c r="T39" s="14">
        <v>5</v>
      </c>
      <c r="U39" s="13"/>
      <c r="V39" s="2">
        <v>5</v>
      </c>
      <c r="W39"/>
      <c r="X39" s="2">
        <v>5</v>
      </c>
      <c r="Y39"/>
      <c r="Z39"/>
    </row>
    <row r="40" spans="1:26" ht="18.75" customHeight="1" x14ac:dyDescent="0.2">
      <c r="A40" s="11"/>
      <c r="B40" s="11"/>
      <c r="C40" s="11"/>
      <c r="D40" s="11"/>
      <c r="E40" s="10"/>
      <c r="F40" s="8"/>
      <c r="G40" s="8"/>
      <c r="H40" s="8"/>
      <c r="I40" s="9"/>
      <c r="J40" s="8"/>
      <c r="K40" s="8"/>
      <c r="L40" s="7"/>
      <c r="M40" s="8"/>
      <c r="N40" s="8"/>
      <c r="O40" s="7"/>
      <c r="T40" s="2"/>
      <c r="V40" s="2"/>
      <c r="X40" s="2"/>
    </row>
    <row r="41" spans="1:26" x14ac:dyDescent="0.2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T41" s="2"/>
      <c r="V41" s="2">
        <f>SUM(V10:V40)</f>
        <v>159</v>
      </c>
      <c r="X41" s="2"/>
    </row>
    <row r="42" spans="1:26" x14ac:dyDescent="0.2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  <c r="Q42" s="4"/>
      <c r="T42" s="2">
        <f>SUM(T9:T41)</f>
        <v>170</v>
      </c>
      <c r="V42" s="2"/>
      <c r="X42" s="2">
        <f>SUM(X9:X41)</f>
        <v>145</v>
      </c>
      <c r="Y42">
        <f>SUM(Y10:Y41)</f>
        <v>14</v>
      </c>
    </row>
    <row r="43" spans="1:26" x14ac:dyDescent="0.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T43" s="2"/>
      <c r="V43" s="2"/>
      <c r="X43" s="2"/>
    </row>
    <row r="44" spans="1:26" x14ac:dyDescent="0.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T44" s="2"/>
      <c r="V44" s="2"/>
      <c r="X44" s="2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T45" s="2"/>
      <c r="V45" s="2"/>
      <c r="X45" s="2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T46" s="2"/>
      <c r="V46" s="2"/>
      <c r="X46" s="2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T47" s="2"/>
      <c r="V47" s="2"/>
      <c r="X47" s="2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T48" s="2"/>
      <c r="V48" s="2"/>
      <c r="X48" s="2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T49" s="2"/>
      <c r="U49">
        <f>SUM(U13:U48)</f>
        <v>17</v>
      </c>
      <c r="V49" s="2"/>
      <c r="X49" s="2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T50" s="2"/>
      <c r="V50" s="2"/>
      <c r="X50" s="2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T51" s="2"/>
      <c r="V51" s="2"/>
      <c r="X51" s="2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T52" s="2"/>
      <c r="V52" s="2"/>
      <c r="X52" s="2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T53" s="2"/>
      <c r="V53" s="2"/>
      <c r="X53" s="2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T54" s="2"/>
      <c r="V54" s="2"/>
      <c r="X54" s="2"/>
    </row>
    <row r="55" spans="1:2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T55" s="2"/>
      <c r="V55" s="2"/>
      <c r="X55" s="2"/>
    </row>
    <row r="56" spans="1:2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T56" s="2"/>
      <c r="V56" s="2"/>
      <c r="X56" s="2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T57" s="2"/>
      <c r="V57" s="2"/>
      <c r="X57" s="2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T58" s="2"/>
      <c r="V58" s="2"/>
      <c r="X58" s="2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T59" s="2"/>
      <c r="V59" s="2"/>
      <c r="X59" s="2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T60" s="2"/>
      <c r="V60" s="2"/>
      <c r="X60" s="2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T61" s="2"/>
      <c r="V61" s="2"/>
      <c r="X61" s="2"/>
    </row>
    <row r="62" spans="1:2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T62" s="2"/>
      <c r="V62" s="2"/>
      <c r="X62" s="2"/>
    </row>
    <row r="63" spans="1:2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T63" s="2"/>
      <c r="V63" s="2"/>
      <c r="X63" s="2"/>
    </row>
    <row r="64" spans="1:2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T64" s="2"/>
      <c r="V64" s="2"/>
      <c r="X64" s="2"/>
    </row>
    <row r="65" spans="1: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</sheetData>
  <mergeCells count="20">
    <mergeCell ref="A25:A28"/>
    <mergeCell ref="B25:E25"/>
    <mergeCell ref="F25:O25"/>
    <mergeCell ref="B26:E26"/>
    <mergeCell ref="F26:I26"/>
    <mergeCell ref="T8:U8"/>
    <mergeCell ref="V8:W8"/>
    <mergeCell ref="X8:Y8"/>
    <mergeCell ref="A21:O21"/>
    <mergeCell ref="A23:O23"/>
    <mergeCell ref="J26:L26"/>
    <mergeCell ref="M26:O26"/>
    <mergeCell ref="B7:B9"/>
    <mergeCell ref="B1:N1"/>
    <mergeCell ref="B4:N4"/>
    <mergeCell ref="B5:N5"/>
    <mergeCell ref="G7:J7"/>
    <mergeCell ref="K7:N7"/>
    <mergeCell ref="C7:F7"/>
    <mergeCell ref="B2:N2"/>
  </mergeCells>
  <pageMargins left="0.70866141732283472" right="0.70866141732283472" top="0.74803149606299213" bottom="0.74803149606299213" header="0.31496062992125984" footer="0.31496062992125984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IIH-ENERO-JULIO-13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dhuaman</dc:creator>
  <cp:lastModifiedBy>dhuaman</cp:lastModifiedBy>
  <dcterms:created xsi:type="dcterms:W3CDTF">2013-08-21T00:55:52Z</dcterms:created>
  <dcterms:modified xsi:type="dcterms:W3CDTF">2013-08-21T01:08:41Z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